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ch\OneDrive\Área de Trabalho\"/>
    </mc:Choice>
  </mc:AlternateContent>
  <bookViews>
    <workbookView xWindow="0" yWindow="0" windowWidth="23040" windowHeight="9072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3" i="1" l="1"/>
  <c r="O5" i="1" l="1"/>
  <c r="O6" i="1"/>
  <c r="O7" i="1"/>
  <c r="O8" i="1"/>
  <c r="O9" i="1"/>
  <c r="O10" i="1"/>
  <c r="O11" i="1"/>
  <c r="O12" i="1"/>
  <c r="O4" i="1"/>
  <c r="K4" i="1"/>
  <c r="J5" i="1"/>
  <c r="J6" i="1"/>
  <c r="J7" i="1"/>
  <c r="J8" i="1"/>
  <c r="J9" i="1"/>
  <c r="J10" i="1"/>
  <c r="J11" i="1"/>
  <c r="J12" i="1"/>
  <c r="J4" i="1"/>
  <c r="G5" i="1"/>
  <c r="G6" i="1"/>
  <c r="G7" i="1"/>
  <c r="G8" i="1"/>
  <c r="G9" i="1"/>
  <c r="G10" i="1"/>
  <c r="G11" i="1"/>
  <c r="G12" i="1"/>
  <c r="G4" i="1"/>
  <c r="H4" i="1" s="1"/>
  <c r="E5" i="1"/>
  <c r="E6" i="1"/>
  <c r="E7" i="1"/>
  <c r="E8" i="1"/>
  <c r="E9" i="1"/>
  <c r="E10" i="1"/>
  <c r="E11" i="1"/>
  <c r="E12" i="1"/>
  <c r="E4" i="1"/>
  <c r="K5" i="1" l="1"/>
  <c r="K6" i="1" s="1"/>
  <c r="K7" i="1" s="1"/>
  <c r="K8" i="1" s="1"/>
  <c r="K9" i="1" s="1"/>
  <c r="K10" i="1" s="1"/>
  <c r="K11" i="1" s="1"/>
  <c r="K12" i="1" s="1"/>
  <c r="K14" i="1" s="1"/>
  <c r="M4" i="1"/>
  <c r="H5" i="1"/>
  <c r="K16" i="1" l="1"/>
  <c r="R4" i="1"/>
  <c r="M5" i="1"/>
  <c r="H6" i="1"/>
  <c r="R5" i="1" l="1"/>
  <c r="H7" i="1"/>
  <c r="M6" i="1"/>
  <c r="R6" i="1" l="1"/>
  <c r="H8" i="1"/>
  <c r="M7" i="1"/>
  <c r="R7" i="1" l="1"/>
  <c r="H9" i="1"/>
  <c r="M8" i="1"/>
  <c r="R8" i="1" l="1"/>
  <c r="H10" i="1"/>
  <c r="M9" i="1"/>
  <c r="R9" i="1" l="1"/>
  <c r="H11" i="1"/>
  <c r="M10" i="1"/>
  <c r="R10" i="1" l="1"/>
  <c r="H12" i="1"/>
  <c r="H14" i="1" s="1"/>
  <c r="M11" i="1"/>
  <c r="R11" i="1" l="1"/>
  <c r="M12" i="1"/>
  <c r="H16" i="1"/>
  <c r="R12" i="1" l="1"/>
  <c r="R16" i="1" s="1"/>
  <c r="R17" i="1" s="1"/>
</calcChain>
</file>

<file path=xl/sharedStrings.xml><?xml version="1.0" encoding="utf-8"?>
<sst xmlns="http://schemas.openxmlformats.org/spreadsheetml/2006/main" count="12" uniqueCount="12">
  <si>
    <t>IPCA</t>
  </si>
  <si>
    <t>Reajuste concedido</t>
  </si>
  <si>
    <t>Diferença</t>
  </si>
  <si>
    <t>Seu salário líquido fim de 2016</t>
  </si>
  <si>
    <t>Quanto seu salário aumentou</t>
  </si>
  <si>
    <t>Quanto deveria ter aumentado</t>
  </si>
  <si>
    <t>Quanto acumulou no período</t>
  </si>
  <si>
    <t>Quanto deveria ter acumulado</t>
  </si>
  <si>
    <t>Quanto acumalaria com aplicação selic</t>
  </si>
  <si>
    <t>Quanto deixou de receber no período</t>
  </si>
  <si>
    <t>Selic média anual</t>
  </si>
  <si>
    <t>Quanto deixou de receber no período com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</si>
</sst>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2" fontId="0" fillId="5" borderId="0" xfId="0" applyNumberFormat="1" applyFill="1" applyAlignment="1">
      <alignment wrapText="1"/>
    </xf>
    <xf numFmtId="2" fontId="0" fillId="5" borderId="0" xfId="0" applyNumberFormat="1" applyFill="1"/>
    <xf numFmtId="1" fontId="0" fillId="6" borderId="0" xfId="0" applyNumberFormat="1" applyFill="1"/>
    <xf numFmtId="2" fontId="0" fillId="6" borderId="0" xfId="0" applyNumberFormat="1" applyFill="1"/>
    <xf numFmtId="0" fontId="0" fillId="6" borderId="0" xfId="0" applyFill="1"/>
    <xf numFmtId="0" fontId="0" fillId="0" borderId="0" xfId="0" applyBorder="1"/>
    <xf numFmtId="0" fontId="0" fillId="2" borderId="0" xfId="0" applyFill="1" applyBorder="1" applyAlignment="1">
      <alignment wrapText="1"/>
    </xf>
    <xf numFmtId="2" fontId="0" fillId="2" borderId="3" xfId="0" applyNumberFormat="1" applyFill="1" applyBorder="1"/>
    <xf numFmtId="2" fontId="0" fillId="0" borderId="2" xfId="0" applyNumberFormat="1" applyBorder="1"/>
    <xf numFmtId="2" fontId="0" fillId="3" borderId="0" xfId="0" applyNumberFormat="1" applyFill="1" applyBorder="1" applyAlignment="1">
      <alignment wrapText="1"/>
    </xf>
    <xf numFmtId="2" fontId="0" fillId="4" borderId="0" xfId="0" applyNumberFormat="1" applyFill="1" applyBorder="1" applyAlignment="1">
      <alignment wrapText="1"/>
    </xf>
    <xf numFmtId="2" fontId="0" fillId="0" borderId="0" xfId="0" applyNumberFormat="1" applyBorder="1"/>
    <xf numFmtId="2" fontId="0" fillId="3" borderId="0" xfId="0" applyNumberFormat="1" applyFill="1" applyBorder="1"/>
    <xf numFmtId="2" fontId="0" fillId="4" borderId="0" xfId="0" applyNumberFormat="1" applyFill="1" applyBorder="1"/>
    <xf numFmtId="2" fontId="0" fillId="5" borderId="1" xfId="0" applyNumberFormat="1" applyFill="1" applyBorder="1"/>
    <xf numFmtId="164" fontId="0" fillId="6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"/>
  <sheetViews>
    <sheetView tabSelected="1" workbookViewId="0">
      <selection activeCell="K18" sqref="K18"/>
    </sheetView>
  </sheetViews>
  <sheetFormatPr defaultRowHeight="14.4" x14ac:dyDescent="0.3"/>
  <cols>
    <col min="2" max="2" width="9" bestFit="1" customWidth="1"/>
    <col min="3" max="3" width="13.109375" customWidth="1"/>
    <col min="4" max="4" width="13.33203125" customWidth="1"/>
    <col min="5" max="5" width="12.21875" customWidth="1"/>
    <col min="6" max="6" width="6.88671875" customWidth="1"/>
    <col min="7" max="7" width="11.5546875" customWidth="1"/>
    <col min="8" max="8" width="12" customWidth="1"/>
    <col min="10" max="10" width="11.5546875" customWidth="1"/>
    <col min="11" max="11" width="9.5546875" bestFit="1" customWidth="1"/>
    <col min="13" max="13" width="9" bestFit="1" customWidth="1"/>
    <col min="14" max="14" width="10.33203125" customWidth="1"/>
    <col min="15" max="15" width="9" bestFit="1" customWidth="1"/>
    <col min="16" max="16" width="5.44140625" customWidth="1"/>
    <col min="17" max="17" width="16.109375" customWidth="1"/>
    <col min="18" max="18" width="9.5546875" bestFit="1" customWidth="1"/>
  </cols>
  <sheetData>
    <row r="2" spans="2:18" ht="45" customHeight="1" thickBot="1" x14ac:dyDescent="0.35">
      <c r="H2" s="10" t="s">
        <v>3</v>
      </c>
    </row>
    <row r="3" spans="2:18" ht="34.799999999999997" customHeight="1" thickBot="1" x14ac:dyDescent="0.35">
      <c r="C3" t="s">
        <v>0</v>
      </c>
      <c r="D3" s="1" t="s">
        <v>1</v>
      </c>
      <c r="E3" t="s">
        <v>2</v>
      </c>
      <c r="G3" s="9"/>
      <c r="H3" s="11">
        <v>10000</v>
      </c>
      <c r="I3" s="2"/>
      <c r="J3" s="2"/>
      <c r="K3" s="2">
        <f>H3</f>
        <v>10000</v>
      </c>
      <c r="N3" s="1" t="s">
        <v>10</v>
      </c>
    </row>
    <row r="4" spans="2:18" s="8" customFormat="1" x14ac:dyDescent="0.3">
      <c r="B4" s="6">
        <v>2017</v>
      </c>
      <c r="C4" s="7">
        <v>6.29</v>
      </c>
      <c r="D4" s="7">
        <v>4.42</v>
      </c>
      <c r="E4" s="7">
        <f>C4-D4</f>
        <v>1.87</v>
      </c>
      <c r="F4" s="7"/>
      <c r="G4" s="7">
        <f>D4/100</f>
        <v>4.4199999999999996E-2</v>
      </c>
      <c r="H4" s="7">
        <f>H3+(H3*G4)</f>
        <v>10442</v>
      </c>
      <c r="I4" s="7"/>
      <c r="J4" s="7">
        <f>C4/100</f>
        <v>6.2899999999999998E-2</v>
      </c>
      <c r="K4" s="7">
        <f>K3+(K3*J4)</f>
        <v>10629</v>
      </c>
      <c r="L4" s="7"/>
      <c r="M4" s="7">
        <f>K4-H4</f>
        <v>187</v>
      </c>
      <c r="N4" s="7">
        <v>7.3</v>
      </c>
      <c r="O4" s="19">
        <f>N4/100</f>
        <v>7.2999999999999995E-2</v>
      </c>
      <c r="P4" s="7"/>
      <c r="Q4" s="7"/>
      <c r="R4" s="7">
        <f>M4*O4</f>
        <v>13.651</v>
      </c>
    </row>
    <row r="5" spans="2:18" x14ac:dyDescent="0.3">
      <c r="B5" s="3">
        <v>2018</v>
      </c>
      <c r="C5" s="2">
        <v>2.95</v>
      </c>
      <c r="D5" s="2">
        <v>0</v>
      </c>
      <c r="E5" s="2">
        <f t="shared" ref="E5:E12" si="0">C5-D5</f>
        <v>2.95</v>
      </c>
      <c r="F5" s="2"/>
      <c r="G5" s="2">
        <f t="shared" ref="G5:G12" si="1">D5/100</f>
        <v>0</v>
      </c>
      <c r="H5" s="2">
        <f>H4+(H4*G5)</f>
        <v>10442</v>
      </c>
      <c r="I5" s="2"/>
      <c r="J5" s="2">
        <f t="shared" ref="J5:J12" si="2">C5/100</f>
        <v>2.9500000000000002E-2</v>
      </c>
      <c r="K5" s="2">
        <f t="shared" ref="K5:K12" si="3">K4+(K4*J5)</f>
        <v>10942.5555</v>
      </c>
      <c r="L5" s="2"/>
      <c r="M5" s="2">
        <f t="shared" ref="M5:M12" si="4">K5-H5</f>
        <v>500.55550000000039</v>
      </c>
      <c r="N5" s="2">
        <v>6.75</v>
      </c>
      <c r="O5" s="20">
        <f t="shared" ref="O5:O12" si="5">N5/100</f>
        <v>6.7500000000000004E-2</v>
      </c>
      <c r="P5" s="2"/>
      <c r="Q5" s="2"/>
      <c r="R5" s="2">
        <f t="shared" ref="R5:R12" si="6">(M5+M4+R4)*O5</f>
        <v>47.331438750000025</v>
      </c>
    </row>
    <row r="6" spans="2:18" s="8" customFormat="1" x14ac:dyDescent="0.3">
      <c r="B6" s="6">
        <v>2019</v>
      </c>
      <c r="C6" s="7">
        <v>3.75</v>
      </c>
      <c r="D6" s="7">
        <v>0</v>
      </c>
      <c r="E6" s="7">
        <f t="shared" si="0"/>
        <v>3.75</v>
      </c>
      <c r="F6" s="7"/>
      <c r="G6" s="7">
        <f t="shared" si="1"/>
        <v>0</v>
      </c>
      <c r="H6" s="7">
        <f t="shared" ref="H6:H12" si="7">H5+(H5*G6)</f>
        <v>10442</v>
      </c>
      <c r="I6" s="7"/>
      <c r="J6" s="7">
        <f t="shared" si="2"/>
        <v>3.7499999999999999E-2</v>
      </c>
      <c r="K6" s="7">
        <f t="shared" si="3"/>
        <v>11352.901331250001</v>
      </c>
      <c r="L6" s="7"/>
      <c r="M6" s="7">
        <f t="shared" si="4"/>
        <v>910.90133125000102</v>
      </c>
      <c r="N6" s="7">
        <v>5.5</v>
      </c>
      <c r="O6" s="19">
        <f t="shared" si="5"/>
        <v>5.5E-2</v>
      </c>
      <c r="P6" s="7"/>
      <c r="Q6" s="7"/>
      <c r="R6" s="7">
        <f t="shared" si="6"/>
        <v>80.233354850000083</v>
      </c>
    </row>
    <row r="7" spans="2:18" x14ac:dyDescent="0.3">
      <c r="B7" s="3">
        <v>2020</v>
      </c>
      <c r="C7" s="2">
        <v>4.3099999999999996</v>
      </c>
      <c r="D7" s="2">
        <v>2</v>
      </c>
      <c r="E7" s="2">
        <f t="shared" si="0"/>
        <v>2.3099999999999996</v>
      </c>
      <c r="F7" s="2"/>
      <c r="G7" s="2">
        <f t="shared" si="1"/>
        <v>0.02</v>
      </c>
      <c r="H7" s="2">
        <f t="shared" si="7"/>
        <v>10650.84</v>
      </c>
      <c r="I7" s="2"/>
      <c r="J7" s="2">
        <f t="shared" si="2"/>
        <v>4.3099999999999999E-2</v>
      </c>
      <c r="K7" s="2">
        <f t="shared" si="3"/>
        <v>11842.211378626876</v>
      </c>
      <c r="L7" s="2"/>
      <c r="M7" s="2">
        <f t="shared" si="4"/>
        <v>1191.3713786268763</v>
      </c>
      <c r="N7" s="2">
        <v>2</v>
      </c>
      <c r="O7" s="20">
        <f t="shared" si="5"/>
        <v>0.02</v>
      </c>
      <c r="P7" s="2"/>
      <c r="Q7" s="2"/>
      <c r="R7" s="2">
        <f t="shared" si="6"/>
        <v>43.650121294537549</v>
      </c>
    </row>
    <row r="8" spans="2:18" s="8" customFormat="1" x14ac:dyDescent="0.3">
      <c r="B8" s="6">
        <v>2021</v>
      </c>
      <c r="C8" s="7">
        <v>4.5199999999999996</v>
      </c>
      <c r="D8" s="7">
        <v>0</v>
      </c>
      <c r="E8" s="7">
        <f t="shared" si="0"/>
        <v>4.5199999999999996</v>
      </c>
      <c r="F8" s="7"/>
      <c r="G8" s="7">
        <f t="shared" si="1"/>
        <v>0</v>
      </c>
      <c r="H8" s="7">
        <f t="shared" si="7"/>
        <v>10650.84</v>
      </c>
      <c r="I8" s="7"/>
      <c r="J8" s="7">
        <f t="shared" si="2"/>
        <v>4.5199999999999997E-2</v>
      </c>
      <c r="K8" s="7">
        <f t="shared" si="3"/>
        <v>12377.479332940811</v>
      </c>
      <c r="L8" s="7"/>
      <c r="M8" s="7">
        <f t="shared" si="4"/>
        <v>1726.6393329408111</v>
      </c>
      <c r="N8" s="7">
        <v>7.04</v>
      </c>
      <c r="O8" s="19">
        <f t="shared" si="5"/>
        <v>7.0400000000000004E-2</v>
      </c>
      <c r="P8" s="7"/>
      <c r="Q8" s="7"/>
      <c r="R8" s="7">
        <f t="shared" si="6"/>
        <v>208.50092263350066</v>
      </c>
    </row>
    <row r="9" spans="2:18" x14ac:dyDescent="0.3">
      <c r="B9" s="3">
        <v>2022</v>
      </c>
      <c r="C9" s="2">
        <v>10.06</v>
      </c>
      <c r="D9" s="2">
        <v>7</v>
      </c>
      <c r="E9" s="2">
        <f t="shared" si="0"/>
        <v>3.0600000000000005</v>
      </c>
      <c r="F9" s="2"/>
      <c r="G9" s="2">
        <f t="shared" si="1"/>
        <v>7.0000000000000007E-2</v>
      </c>
      <c r="H9" s="2">
        <f t="shared" si="7"/>
        <v>11396.398800000001</v>
      </c>
      <c r="I9" s="2"/>
      <c r="J9" s="2">
        <f t="shared" si="2"/>
        <v>0.10060000000000001</v>
      </c>
      <c r="K9" s="2">
        <f t="shared" si="3"/>
        <v>13622.653753834657</v>
      </c>
      <c r="L9" s="2"/>
      <c r="M9" s="2">
        <f t="shared" si="4"/>
        <v>2226.2549538346557</v>
      </c>
      <c r="N9" s="2">
        <v>12.75</v>
      </c>
      <c r="O9" s="20">
        <f t="shared" si="5"/>
        <v>0.1275</v>
      </c>
      <c r="P9" s="2"/>
      <c r="Q9" s="2"/>
      <c r="R9" s="2">
        <f t="shared" si="6"/>
        <v>530.57788919964332</v>
      </c>
    </row>
    <row r="10" spans="2:18" s="8" customFormat="1" x14ac:dyDescent="0.3">
      <c r="B10" s="6">
        <v>2023</v>
      </c>
      <c r="C10" s="7">
        <v>5.79</v>
      </c>
      <c r="D10" s="7">
        <v>5.79</v>
      </c>
      <c r="E10" s="7">
        <f t="shared" si="0"/>
        <v>0</v>
      </c>
      <c r="F10" s="7"/>
      <c r="G10" s="7">
        <f t="shared" si="1"/>
        <v>5.79E-2</v>
      </c>
      <c r="H10" s="7">
        <f t="shared" si="7"/>
        <v>12056.250290520002</v>
      </c>
      <c r="I10" s="7"/>
      <c r="J10" s="7">
        <f t="shared" si="2"/>
        <v>5.79E-2</v>
      </c>
      <c r="K10" s="7">
        <f t="shared" si="3"/>
        <v>14411.405406181682</v>
      </c>
      <c r="L10" s="7"/>
      <c r="M10" s="7">
        <f t="shared" si="4"/>
        <v>2355.1551156616806</v>
      </c>
      <c r="N10" s="7">
        <v>12.25</v>
      </c>
      <c r="O10" s="19">
        <f t="shared" si="5"/>
        <v>0.1225</v>
      </c>
      <c r="P10" s="7"/>
      <c r="Q10" s="7"/>
      <c r="R10" s="7">
        <f t="shared" si="6"/>
        <v>626.21852494025745</v>
      </c>
    </row>
    <row r="11" spans="2:18" x14ac:dyDescent="0.3">
      <c r="B11" s="3">
        <v>2024</v>
      </c>
      <c r="C11" s="2">
        <v>4.62</v>
      </c>
      <c r="D11" s="2">
        <v>4.62</v>
      </c>
      <c r="E11" s="2">
        <f t="shared" si="0"/>
        <v>0</v>
      </c>
      <c r="F11" s="2"/>
      <c r="G11" s="2">
        <f t="shared" si="1"/>
        <v>4.6199999999999998E-2</v>
      </c>
      <c r="H11" s="2">
        <f t="shared" si="7"/>
        <v>12613.249053942025</v>
      </c>
      <c r="I11" s="2"/>
      <c r="J11" s="2">
        <f t="shared" si="2"/>
        <v>4.6199999999999998E-2</v>
      </c>
      <c r="K11" s="2">
        <f t="shared" si="3"/>
        <v>15077.212335947275</v>
      </c>
      <c r="L11" s="2"/>
      <c r="M11" s="2">
        <f t="shared" si="4"/>
        <v>2463.9632820052502</v>
      </c>
      <c r="N11" s="2">
        <v>11</v>
      </c>
      <c r="O11" s="20">
        <f t="shared" si="5"/>
        <v>0.11</v>
      </c>
      <c r="P11" s="2"/>
      <c r="Q11" s="2"/>
      <c r="R11" s="2">
        <f t="shared" si="6"/>
        <v>598.98706148679071</v>
      </c>
    </row>
    <row r="12" spans="2:18" s="8" customFormat="1" x14ac:dyDescent="0.3">
      <c r="B12" s="6">
        <v>2025</v>
      </c>
      <c r="C12" s="7">
        <v>4.83</v>
      </c>
      <c r="D12" s="7">
        <v>4.83</v>
      </c>
      <c r="E12" s="7">
        <f t="shared" si="0"/>
        <v>0</v>
      </c>
      <c r="F12" s="7"/>
      <c r="G12" s="7">
        <f t="shared" si="1"/>
        <v>4.8300000000000003E-2</v>
      </c>
      <c r="H12" s="7">
        <f t="shared" si="7"/>
        <v>13222.468983247425</v>
      </c>
      <c r="I12" s="7"/>
      <c r="J12" s="7">
        <f t="shared" si="2"/>
        <v>4.8300000000000003E-2</v>
      </c>
      <c r="K12" s="7">
        <f t="shared" si="3"/>
        <v>15805.441691773529</v>
      </c>
      <c r="L12" s="7"/>
      <c r="M12" s="7">
        <f t="shared" si="4"/>
        <v>2582.9727085261038</v>
      </c>
      <c r="N12" s="7">
        <v>15</v>
      </c>
      <c r="O12" s="19">
        <f t="shared" si="5"/>
        <v>0.15</v>
      </c>
      <c r="P12" s="7"/>
      <c r="Q12" s="7"/>
      <c r="R12" s="7">
        <f t="shared" si="6"/>
        <v>846.88845780272163</v>
      </c>
    </row>
    <row r="13" spans="2:18" x14ac:dyDescent="0.3">
      <c r="B13" s="2"/>
      <c r="C13" s="2"/>
      <c r="D13" s="2"/>
      <c r="E13" s="2"/>
      <c r="F13" s="2"/>
      <c r="G13" s="2"/>
      <c r="H13" s="15"/>
      <c r="I13" s="2"/>
      <c r="J13" s="2"/>
      <c r="K13" s="15"/>
      <c r="L13" s="2"/>
      <c r="M13" s="2"/>
      <c r="N13" s="2"/>
      <c r="O13" s="2"/>
      <c r="P13" s="2"/>
      <c r="Q13" s="2"/>
      <c r="R13" s="2"/>
    </row>
    <row r="14" spans="2:18" ht="41.4" customHeight="1" x14ac:dyDescent="0.3">
      <c r="B14" s="2"/>
      <c r="C14" s="2"/>
      <c r="D14" s="2"/>
      <c r="E14" s="2"/>
      <c r="F14" s="2"/>
      <c r="G14" s="13" t="s">
        <v>4</v>
      </c>
      <c r="H14" s="16">
        <f>H12-H3</f>
        <v>3222.4689832474251</v>
      </c>
      <c r="I14" s="2"/>
      <c r="J14" s="13" t="s">
        <v>5</v>
      </c>
      <c r="K14" s="16">
        <f>K12-K3</f>
        <v>5805.4416917735289</v>
      </c>
      <c r="L14" s="2"/>
      <c r="M14" s="2"/>
      <c r="N14" s="2"/>
      <c r="O14" s="2"/>
      <c r="P14" s="2"/>
      <c r="Q14" s="2"/>
      <c r="R14" s="2"/>
    </row>
    <row r="15" spans="2:18" x14ac:dyDescent="0.3">
      <c r="B15" s="2"/>
      <c r="C15" s="2"/>
      <c r="D15" s="2"/>
      <c r="E15" s="2"/>
      <c r="F15" s="2"/>
      <c r="G15" s="2"/>
      <c r="H15" s="15"/>
      <c r="I15" s="2"/>
      <c r="J15" s="2"/>
      <c r="K15" s="15"/>
      <c r="L15" s="2"/>
      <c r="M15" s="2"/>
      <c r="N15" s="2"/>
      <c r="O15" s="2"/>
      <c r="P15" s="2"/>
      <c r="Q15" s="2"/>
      <c r="R15" s="15"/>
    </row>
    <row r="16" spans="2:18" ht="41.4" customHeight="1" thickBot="1" x14ac:dyDescent="0.35">
      <c r="B16" s="2"/>
      <c r="C16" s="2"/>
      <c r="D16" s="2"/>
      <c r="E16" s="2"/>
      <c r="F16" s="2"/>
      <c r="G16" s="13" t="s">
        <v>6</v>
      </c>
      <c r="H16" s="16">
        <f>SUM(H4:H12)</f>
        <v>101916.04712770945</v>
      </c>
      <c r="I16" s="2"/>
      <c r="J16" s="13" t="s">
        <v>7</v>
      </c>
      <c r="K16" s="16">
        <f>SUM(K4:K12)</f>
        <v>116060.86073055485</v>
      </c>
      <c r="L16" s="12"/>
      <c r="M16" s="2"/>
      <c r="N16" s="2"/>
      <c r="O16" s="2"/>
      <c r="P16" s="2"/>
      <c r="Q16" s="14" t="s">
        <v>8</v>
      </c>
      <c r="R16" s="17">
        <f>K16+R12</f>
        <v>116907.74918835757</v>
      </c>
    </row>
    <row r="17" spans="2:18" ht="55.2" customHeight="1" thickBot="1" x14ac:dyDescent="0.35">
      <c r="B17" s="2"/>
      <c r="C17" s="2"/>
      <c r="D17" s="2"/>
      <c r="E17" s="2"/>
      <c r="F17" s="2"/>
      <c r="G17" s="2"/>
      <c r="H17" s="2"/>
      <c r="I17" s="2"/>
      <c r="J17" s="4" t="s">
        <v>9</v>
      </c>
      <c r="K17" s="5">
        <f>K16-H16</f>
        <v>14144.813602845403</v>
      </c>
      <c r="L17" s="2"/>
      <c r="M17" s="2"/>
      <c r="N17" s="2"/>
      <c r="O17" s="2"/>
      <c r="P17" s="2"/>
      <c r="Q17" s="4" t="s">
        <v>11</v>
      </c>
      <c r="R17" s="18">
        <f>R16-H16</f>
        <v>14991.702060648124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Sanches</dc:creator>
  <cp:lastModifiedBy>Joao Sanches</cp:lastModifiedBy>
  <dcterms:created xsi:type="dcterms:W3CDTF">2025-08-13T22:13:39Z</dcterms:created>
  <dcterms:modified xsi:type="dcterms:W3CDTF">2025-08-19T19:12:18Z</dcterms:modified>
</cp:coreProperties>
</file>